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<sst xmlns="http://schemas.openxmlformats.org/spreadsheetml/2006/main" count="162" uniqueCount="89">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</sst>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164" fontId="37" fillId="34" borderId="16" xfId="0" applyNumberFormat="1" applyFont="1" applyFill="1" applyBorder="1" applyAlignment="1">
      <alignment horizontal="right" vertical="center"/>
    </xf>
    <xf numFmtId="164" fontId="37" fillId="34" borderId="15" xfId="0" applyNumberFormat="1" applyFont="1" applyFill="1" applyBorder="1" applyAlignment="1">
      <alignment horizontal="right" vertical="center"/>
    </xf>
    <xf numFmtId="164" fontId="37" fillId="0" borderId="16" xfId="0" applyNumberFormat="1" applyFont="1" applyFill="1" applyBorder="1" applyAlignment="1">
      <alignment horizontal="right" vertical="center"/>
    </xf>
    <xf numFmtId="164" fontId="37" fillId="0" borderId="15" xfId="0" applyNumberFormat="1" applyFont="1" applyFill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selection activeCell="J23" sqref="J2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2" t="s">
        <v>87</v>
      </c>
      <c r="C2" s="41"/>
      <c r="D2" s="41"/>
      <c r="E2" s="41"/>
      <c r="F2" s="41"/>
      <c r="G2" s="41"/>
      <c r="H2" s="41"/>
      <c r="I2" s="42"/>
    </row>
    <row r="3" spans="2:9" ht="12.75">
      <c r="B3" s="34" t="s">
        <v>0</v>
      </c>
      <c r="C3" s="43"/>
      <c r="D3" s="43"/>
      <c r="E3" s="43"/>
      <c r="F3" s="43"/>
      <c r="G3" s="43"/>
      <c r="H3" s="43"/>
      <c r="I3" s="44"/>
    </row>
    <row r="4" spans="2:9" ht="12.75">
      <c r="B4" s="34" t="s">
        <v>1</v>
      </c>
      <c r="C4" s="43"/>
      <c r="D4" s="43"/>
      <c r="E4" s="43"/>
      <c r="F4" s="43"/>
      <c r="G4" s="43"/>
      <c r="H4" s="43"/>
      <c r="I4" s="44"/>
    </row>
    <row r="5" spans="2:9" ht="12.75">
      <c r="B5" s="34" t="s">
        <v>88</v>
      </c>
      <c r="C5" s="43"/>
      <c r="D5" s="43"/>
      <c r="E5" s="43"/>
      <c r="F5" s="43"/>
      <c r="G5" s="43"/>
      <c r="H5" s="43"/>
      <c r="I5" s="44"/>
    </row>
    <row r="6" spans="2:9" ht="13.5" thickBot="1">
      <c r="B6" s="36" t="s">
        <v>2</v>
      </c>
      <c r="C6" s="45"/>
      <c r="D6" s="45"/>
      <c r="E6" s="45"/>
      <c r="F6" s="45"/>
      <c r="G6" s="45"/>
      <c r="H6" s="45"/>
      <c r="I6" s="46"/>
    </row>
    <row r="7" spans="2:9" ht="15.75" customHeight="1">
      <c r="B7" s="32" t="s">
        <v>3</v>
      </c>
      <c r="C7" s="33"/>
      <c r="D7" s="32" t="s">
        <v>4</v>
      </c>
      <c r="E7" s="41"/>
      <c r="F7" s="41"/>
      <c r="G7" s="41"/>
      <c r="H7" s="33"/>
      <c r="I7" s="38" t="s">
        <v>5</v>
      </c>
    </row>
    <row r="8" spans="2:9" ht="15" customHeight="1" thickBot="1">
      <c r="B8" s="34"/>
      <c r="C8" s="35"/>
      <c r="D8" s="36"/>
      <c r="E8" s="45"/>
      <c r="F8" s="45"/>
      <c r="G8" s="45"/>
      <c r="H8" s="37"/>
      <c r="I8" s="39"/>
    </row>
    <row r="9" spans="2:9" ht="26.25" thickBot="1">
      <c r="B9" s="36"/>
      <c r="C9" s="37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0"/>
    </row>
    <row r="10" spans="2:9" ht="12.75">
      <c r="B10" s="7" t="s">
        <v>11</v>
      </c>
      <c r="C10" s="8"/>
      <c r="D10" s="14">
        <f aca="true" t="shared" si="0" ref="D10:I10">D11+D19+D29+D39+D49+D59+D72+D76+D63</f>
        <v>18985445</v>
      </c>
      <c r="E10" s="14">
        <f t="shared" si="0"/>
        <v>169909.88000000003</v>
      </c>
      <c r="F10" s="14">
        <f t="shared" si="0"/>
        <v>19155354.88</v>
      </c>
      <c r="G10" s="14">
        <f t="shared" si="0"/>
        <v>17679510.48</v>
      </c>
      <c r="H10" s="14">
        <f t="shared" si="0"/>
        <v>17679510.48</v>
      </c>
      <c r="I10" s="14">
        <f t="shared" si="0"/>
        <v>1475844.4000000004</v>
      </c>
    </row>
    <row r="11" spans="2:9" ht="12.75">
      <c r="B11" s="3" t="s">
        <v>12</v>
      </c>
      <c r="C11" s="9"/>
      <c r="D11" s="15">
        <f aca="true" t="shared" si="1" ref="D11:I11">SUM(D12:D18)</f>
        <v>11045501</v>
      </c>
      <c r="E11" s="15">
        <f t="shared" si="1"/>
        <v>0</v>
      </c>
      <c r="F11" s="15">
        <f t="shared" si="1"/>
        <v>11045501</v>
      </c>
      <c r="G11" s="15">
        <f t="shared" si="1"/>
        <v>10483236.97</v>
      </c>
      <c r="H11" s="15">
        <f t="shared" si="1"/>
        <v>10483236.97</v>
      </c>
      <c r="I11" s="15">
        <f t="shared" si="1"/>
        <v>562264.0300000001</v>
      </c>
    </row>
    <row r="12" spans="2:9" ht="12.75">
      <c r="B12" s="13" t="s">
        <v>13</v>
      </c>
      <c r="C12" s="11"/>
      <c r="D12" s="28">
        <v>1666272</v>
      </c>
      <c r="E12" s="29">
        <v>0</v>
      </c>
      <c r="F12" s="29">
        <f>D12+E12</f>
        <v>1666272</v>
      </c>
      <c r="G12" s="29">
        <v>1580718.95</v>
      </c>
      <c r="H12" s="29">
        <v>1580718.95</v>
      </c>
      <c r="I12" s="29">
        <f>F12-G12</f>
        <v>85553.05000000005</v>
      </c>
    </row>
    <row r="13" spans="2:9" ht="12.75">
      <c r="B13" s="13" t="s">
        <v>14</v>
      </c>
      <c r="C13" s="11"/>
      <c r="D13" s="28"/>
      <c r="E13" s="29"/>
      <c r="F13" s="29">
        <f aca="true" t="shared" si="2" ref="F13:F18">D13+E13</f>
        <v>0</v>
      </c>
      <c r="G13" s="29"/>
      <c r="H13" s="29"/>
      <c r="I13" s="29">
        <f aca="true" t="shared" si="3" ref="I13:I18">F13-G13</f>
        <v>0</v>
      </c>
    </row>
    <row r="14" spans="2:9" ht="12.75">
      <c r="B14" s="13" t="s">
        <v>15</v>
      </c>
      <c r="C14" s="11"/>
      <c r="D14" s="28">
        <v>8630779</v>
      </c>
      <c r="E14" s="29">
        <v>-6.85</v>
      </c>
      <c r="F14" s="29">
        <f t="shared" si="2"/>
        <v>8630772.15</v>
      </c>
      <c r="G14" s="29">
        <v>8213531.53</v>
      </c>
      <c r="H14" s="29">
        <v>8213531.53</v>
      </c>
      <c r="I14" s="29">
        <f t="shared" si="3"/>
        <v>417240.6200000001</v>
      </c>
    </row>
    <row r="15" spans="2:9" ht="12.75">
      <c r="B15" s="13" t="s">
        <v>16</v>
      </c>
      <c r="C15" s="11"/>
      <c r="D15" s="28">
        <v>407970</v>
      </c>
      <c r="E15" s="29">
        <v>6.85</v>
      </c>
      <c r="F15" s="29">
        <f t="shared" si="2"/>
        <v>407976.85</v>
      </c>
      <c r="G15" s="29">
        <v>372106.49</v>
      </c>
      <c r="H15" s="29">
        <v>372106.49</v>
      </c>
      <c r="I15" s="29">
        <f t="shared" si="3"/>
        <v>35870.359999999986</v>
      </c>
    </row>
    <row r="16" spans="2:9" ht="12.75">
      <c r="B16" s="13" t="s">
        <v>17</v>
      </c>
      <c r="C16" s="11"/>
      <c r="D16" s="28">
        <v>340480</v>
      </c>
      <c r="E16" s="29">
        <v>0</v>
      </c>
      <c r="F16" s="29">
        <f t="shared" si="2"/>
        <v>340480</v>
      </c>
      <c r="G16" s="29">
        <v>316880</v>
      </c>
      <c r="H16" s="29">
        <v>316880</v>
      </c>
      <c r="I16" s="29">
        <f t="shared" si="3"/>
        <v>23600</v>
      </c>
    </row>
    <row r="17" spans="2:9" ht="12.75">
      <c r="B17" s="13" t="s">
        <v>18</v>
      </c>
      <c r="C17" s="11"/>
      <c r="D17" s="28"/>
      <c r="E17" s="29"/>
      <c r="F17" s="29">
        <f t="shared" si="2"/>
        <v>0</v>
      </c>
      <c r="G17" s="29"/>
      <c r="H17" s="29"/>
      <c r="I17" s="29">
        <f t="shared" si="3"/>
        <v>0</v>
      </c>
    </row>
    <row r="18" spans="2:9" ht="12.75">
      <c r="B18" s="13" t="s">
        <v>19</v>
      </c>
      <c r="C18" s="11"/>
      <c r="D18" s="28"/>
      <c r="E18" s="29"/>
      <c r="F18" s="29">
        <f t="shared" si="2"/>
        <v>0</v>
      </c>
      <c r="G18" s="29"/>
      <c r="H18" s="29"/>
      <c r="I18" s="29">
        <f t="shared" si="3"/>
        <v>0</v>
      </c>
    </row>
    <row r="19" spans="2:9" ht="12.75">
      <c r="B19" s="3" t="s">
        <v>20</v>
      </c>
      <c r="C19" s="9"/>
      <c r="D19" s="28">
        <f aca="true" t="shared" si="4" ref="D19:I19">SUM(D20:D28)</f>
        <v>796511</v>
      </c>
      <c r="E19" s="28">
        <f t="shared" si="4"/>
        <v>342720.7</v>
      </c>
      <c r="F19" s="28">
        <f t="shared" si="4"/>
        <v>1139231.7</v>
      </c>
      <c r="G19" s="28">
        <f t="shared" si="4"/>
        <v>876344.46</v>
      </c>
      <c r="H19" s="28">
        <f t="shared" si="4"/>
        <v>876344.46</v>
      </c>
      <c r="I19" s="28">
        <f t="shared" si="4"/>
        <v>262887.24000000005</v>
      </c>
    </row>
    <row r="20" spans="2:9" ht="12.75">
      <c r="B20" s="13" t="s">
        <v>21</v>
      </c>
      <c r="C20" s="11"/>
      <c r="D20" s="28">
        <v>343661</v>
      </c>
      <c r="E20" s="29">
        <v>225166.94</v>
      </c>
      <c r="F20" s="28">
        <f aca="true" t="shared" si="5" ref="F20:F28">D20+E20</f>
        <v>568827.94</v>
      </c>
      <c r="G20" s="29">
        <v>568827.94</v>
      </c>
      <c r="H20" s="29">
        <v>568827.94</v>
      </c>
      <c r="I20" s="29">
        <f>F20-G20</f>
        <v>0</v>
      </c>
    </row>
    <row r="21" spans="2:9" ht="12.75">
      <c r="B21" s="13" t="s">
        <v>22</v>
      </c>
      <c r="C21" s="11"/>
      <c r="D21" s="28">
        <v>10000</v>
      </c>
      <c r="E21" s="29">
        <v>19179.46</v>
      </c>
      <c r="F21" s="28">
        <f t="shared" si="5"/>
        <v>29179.46</v>
      </c>
      <c r="G21" s="29">
        <v>25792.21</v>
      </c>
      <c r="H21" s="29">
        <v>25792.21</v>
      </c>
      <c r="I21" s="29">
        <f aca="true" t="shared" si="6" ref="I21:I83">F21-G21</f>
        <v>3387.25</v>
      </c>
    </row>
    <row r="22" spans="2:9" ht="12.75">
      <c r="B22" s="13" t="s">
        <v>23</v>
      </c>
      <c r="C22" s="11"/>
      <c r="D22" s="28"/>
      <c r="E22" s="29"/>
      <c r="F22" s="28">
        <f t="shared" si="5"/>
        <v>0</v>
      </c>
      <c r="G22" s="29"/>
      <c r="H22" s="29"/>
      <c r="I22" s="29">
        <f t="shared" si="6"/>
        <v>0</v>
      </c>
    </row>
    <row r="23" spans="2:9" ht="12.75">
      <c r="B23" s="13" t="s">
        <v>24</v>
      </c>
      <c r="C23" s="11"/>
      <c r="D23" s="28">
        <v>1000</v>
      </c>
      <c r="E23" s="29">
        <v>-1000</v>
      </c>
      <c r="F23" s="28">
        <f t="shared" si="5"/>
        <v>0</v>
      </c>
      <c r="G23" s="29">
        <v>0</v>
      </c>
      <c r="H23" s="29">
        <v>0</v>
      </c>
      <c r="I23" s="29">
        <f t="shared" si="6"/>
        <v>0</v>
      </c>
    </row>
    <row r="24" spans="2:9" ht="12.75">
      <c r="B24" s="13" t="s">
        <v>25</v>
      </c>
      <c r="C24" s="11"/>
      <c r="D24" s="28">
        <v>4000</v>
      </c>
      <c r="E24" s="29">
        <v>-4000</v>
      </c>
      <c r="F24" s="28">
        <f t="shared" si="5"/>
        <v>0</v>
      </c>
      <c r="G24" s="29">
        <v>0</v>
      </c>
      <c r="H24" s="29">
        <v>0</v>
      </c>
      <c r="I24" s="29">
        <f t="shared" si="6"/>
        <v>0</v>
      </c>
    </row>
    <row r="25" spans="2:9" ht="12.75">
      <c r="B25" s="13" t="s">
        <v>26</v>
      </c>
      <c r="C25" s="11"/>
      <c r="D25" s="28">
        <v>437850</v>
      </c>
      <c r="E25" s="29">
        <v>103374.3</v>
      </c>
      <c r="F25" s="28">
        <f t="shared" si="5"/>
        <v>541224.3</v>
      </c>
      <c r="G25" s="29">
        <v>281724.31</v>
      </c>
      <c r="H25" s="29">
        <v>281724.31</v>
      </c>
      <c r="I25" s="29">
        <f t="shared" si="6"/>
        <v>259499.99000000005</v>
      </c>
    </row>
    <row r="26" spans="2:9" ht="12.75">
      <c r="B26" s="13" t="s">
        <v>27</v>
      </c>
      <c r="C26" s="11"/>
      <c r="D26" s="28"/>
      <c r="E26" s="29"/>
      <c r="F26" s="28">
        <f t="shared" si="5"/>
        <v>0</v>
      </c>
      <c r="G26" s="29"/>
      <c r="H26" s="29"/>
      <c r="I26" s="29">
        <f t="shared" si="6"/>
        <v>0</v>
      </c>
    </row>
    <row r="27" spans="2:9" ht="12.75">
      <c r="B27" s="13" t="s">
        <v>28</v>
      </c>
      <c r="C27" s="11"/>
      <c r="D27" s="28"/>
      <c r="E27" s="29"/>
      <c r="F27" s="28">
        <f t="shared" si="5"/>
        <v>0</v>
      </c>
      <c r="G27" s="29"/>
      <c r="H27" s="29"/>
      <c r="I27" s="29">
        <f t="shared" si="6"/>
        <v>0</v>
      </c>
    </row>
    <row r="28" spans="2:9" ht="12.75">
      <c r="B28" s="13" t="s">
        <v>29</v>
      </c>
      <c r="C28" s="11"/>
      <c r="D28" s="28"/>
      <c r="E28" s="29"/>
      <c r="F28" s="28">
        <f t="shared" si="5"/>
        <v>0</v>
      </c>
      <c r="G28" s="29"/>
      <c r="H28" s="29"/>
      <c r="I28" s="29">
        <f t="shared" si="6"/>
        <v>0</v>
      </c>
    </row>
    <row r="29" spans="2:9" ht="12.75">
      <c r="B29" s="3" t="s">
        <v>30</v>
      </c>
      <c r="C29" s="9"/>
      <c r="D29" s="28">
        <f aca="true" t="shared" si="7" ref="D29:I29">SUM(D30:D38)</f>
        <v>7143433</v>
      </c>
      <c r="E29" s="28">
        <f t="shared" si="7"/>
        <v>-251732.15999999997</v>
      </c>
      <c r="F29" s="28">
        <f t="shared" si="7"/>
        <v>6891700.84</v>
      </c>
      <c r="G29" s="28">
        <f t="shared" si="7"/>
        <v>6241007.71</v>
      </c>
      <c r="H29" s="28">
        <f t="shared" si="7"/>
        <v>6241007.71</v>
      </c>
      <c r="I29" s="28">
        <f t="shared" si="7"/>
        <v>650693.1300000001</v>
      </c>
    </row>
    <row r="30" spans="2:9" ht="12.75">
      <c r="B30" s="13" t="s">
        <v>31</v>
      </c>
      <c r="C30" s="11"/>
      <c r="D30" s="28">
        <v>513956</v>
      </c>
      <c r="E30" s="29">
        <v>-8000</v>
      </c>
      <c r="F30" s="28">
        <f aca="true" t="shared" si="8" ref="F30:F38">D30+E30</f>
        <v>505956</v>
      </c>
      <c r="G30" s="29">
        <v>271971.44</v>
      </c>
      <c r="H30" s="29">
        <v>271971.44</v>
      </c>
      <c r="I30" s="29">
        <f t="shared" si="6"/>
        <v>233984.56</v>
      </c>
    </row>
    <row r="31" spans="2:9" ht="12.75">
      <c r="B31" s="13" t="s">
        <v>32</v>
      </c>
      <c r="C31" s="11"/>
      <c r="D31" s="28">
        <v>2304000</v>
      </c>
      <c r="E31" s="29">
        <v>3.38</v>
      </c>
      <c r="F31" s="28">
        <f t="shared" si="8"/>
        <v>2304003.38</v>
      </c>
      <c r="G31" s="29">
        <v>2304003.36</v>
      </c>
      <c r="H31" s="29">
        <v>2304003.36</v>
      </c>
      <c r="I31" s="29">
        <f t="shared" si="6"/>
        <v>0.02000000001862645</v>
      </c>
    </row>
    <row r="32" spans="2:9" ht="12.75">
      <c r="B32" s="13" t="s">
        <v>33</v>
      </c>
      <c r="C32" s="11"/>
      <c r="D32" s="28">
        <v>339264</v>
      </c>
      <c r="E32" s="29">
        <v>-5264</v>
      </c>
      <c r="F32" s="28">
        <f t="shared" si="8"/>
        <v>334000</v>
      </c>
      <c r="G32" s="29">
        <v>320512.16</v>
      </c>
      <c r="H32" s="29">
        <v>320512.16</v>
      </c>
      <c r="I32" s="29">
        <f t="shared" si="6"/>
        <v>13487.840000000026</v>
      </c>
    </row>
    <row r="33" spans="2:9" ht="12.75">
      <c r="B33" s="13" t="s">
        <v>34</v>
      </c>
      <c r="C33" s="11"/>
      <c r="D33" s="28">
        <v>123000</v>
      </c>
      <c r="E33" s="29">
        <v>8670.65</v>
      </c>
      <c r="F33" s="28">
        <f t="shared" si="8"/>
        <v>131670.65</v>
      </c>
      <c r="G33" s="29">
        <v>129857.85</v>
      </c>
      <c r="H33" s="29">
        <v>129857.85</v>
      </c>
      <c r="I33" s="29">
        <f t="shared" si="6"/>
        <v>1812.7999999999884</v>
      </c>
    </row>
    <row r="34" spans="2:9" ht="12.75">
      <c r="B34" s="13" t="s">
        <v>35</v>
      </c>
      <c r="C34" s="11"/>
      <c r="D34" s="28">
        <v>384336</v>
      </c>
      <c r="E34" s="29">
        <v>-18226.61</v>
      </c>
      <c r="F34" s="28">
        <f t="shared" si="8"/>
        <v>366109.39</v>
      </c>
      <c r="G34" s="29">
        <v>311960.3</v>
      </c>
      <c r="H34" s="29">
        <v>311960.3</v>
      </c>
      <c r="I34" s="29">
        <f t="shared" si="6"/>
        <v>54149.090000000026</v>
      </c>
    </row>
    <row r="35" spans="2:9" ht="12.75">
      <c r="B35" s="13" t="s">
        <v>36</v>
      </c>
      <c r="C35" s="11"/>
      <c r="D35" s="28">
        <v>333648</v>
      </c>
      <c r="E35" s="29">
        <v>-177068.52</v>
      </c>
      <c r="F35" s="28">
        <f t="shared" si="8"/>
        <v>156579.48</v>
      </c>
      <c r="G35" s="29">
        <v>130458.62</v>
      </c>
      <c r="H35" s="29">
        <v>130458.62</v>
      </c>
      <c r="I35" s="29">
        <f t="shared" si="6"/>
        <v>26120.860000000015</v>
      </c>
    </row>
    <row r="36" spans="2:9" ht="12.75">
      <c r="B36" s="13" t="s">
        <v>37</v>
      </c>
      <c r="C36" s="11"/>
      <c r="D36" s="28">
        <v>178750</v>
      </c>
      <c r="E36" s="29">
        <v>-46984.62</v>
      </c>
      <c r="F36" s="28">
        <f t="shared" si="8"/>
        <v>131765.38</v>
      </c>
      <c r="G36" s="29">
        <v>90616.9</v>
      </c>
      <c r="H36" s="29">
        <v>90616.9</v>
      </c>
      <c r="I36" s="29">
        <f t="shared" si="6"/>
        <v>41148.48000000001</v>
      </c>
    </row>
    <row r="37" spans="2:9" ht="12.75">
      <c r="B37" s="13" t="s">
        <v>38</v>
      </c>
      <c r="C37" s="11"/>
      <c r="D37" s="28">
        <v>100000</v>
      </c>
      <c r="E37" s="29">
        <v>-14306.56</v>
      </c>
      <c r="F37" s="28">
        <f t="shared" si="8"/>
        <v>85693.44</v>
      </c>
      <c r="G37" s="29">
        <v>1160</v>
      </c>
      <c r="H37" s="29">
        <v>1160</v>
      </c>
      <c r="I37" s="29">
        <f t="shared" si="6"/>
        <v>84533.44</v>
      </c>
    </row>
    <row r="38" spans="2:9" ht="12.75">
      <c r="B38" s="13" t="s">
        <v>39</v>
      </c>
      <c r="C38" s="11"/>
      <c r="D38" s="28">
        <v>2866479</v>
      </c>
      <c r="E38" s="29">
        <v>9444.12</v>
      </c>
      <c r="F38" s="28">
        <f t="shared" si="8"/>
        <v>2875923.12</v>
      </c>
      <c r="G38" s="29">
        <v>2680467.08</v>
      </c>
      <c r="H38" s="29">
        <v>2680467.08</v>
      </c>
      <c r="I38" s="29">
        <f t="shared" si="6"/>
        <v>195456.04000000004</v>
      </c>
    </row>
    <row r="39" spans="2:9" ht="25.5" customHeight="1">
      <c r="B39" s="30" t="s">
        <v>40</v>
      </c>
      <c r="C39" s="31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0" t="s">
        <v>50</v>
      </c>
      <c r="C49" s="31"/>
      <c r="D49" s="15">
        <f aca="true" t="shared" si="11" ref="D49:I49">SUM(D50:D58)</f>
        <v>0</v>
      </c>
      <c r="E49" s="15">
        <f t="shared" si="11"/>
        <v>78921.34</v>
      </c>
      <c r="F49" s="15">
        <f t="shared" si="11"/>
        <v>78921.34</v>
      </c>
      <c r="G49" s="15">
        <f t="shared" si="11"/>
        <v>78921.34</v>
      </c>
      <c r="H49" s="15">
        <f t="shared" si="11"/>
        <v>78921.34</v>
      </c>
      <c r="I49" s="15">
        <f t="shared" si="11"/>
        <v>0</v>
      </c>
    </row>
    <row r="50" spans="2:9" ht="12.75">
      <c r="B50" s="13" t="s">
        <v>51</v>
      </c>
      <c r="C50" s="11"/>
      <c r="D50" s="26"/>
      <c r="E50" s="27">
        <v>78921.34</v>
      </c>
      <c r="F50" s="26">
        <f t="shared" si="10"/>
        <v>78921.34</v>
      </c>
      <c r="G50" s="27">
        <v>78921.34</v>
      </c>
      <c r="H50" s="27">
        <v>78921.34</v>
      </c>
      <c r="I50" s="27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0" t="s">
        <v>64</v>
      </c>
      <c r="C63" s="31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0" t="s">
        <v>40</v>
      </c>
      <c r="C114" s="31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18985445</v>
      </c>
      <c r="E160" s="14">
        <f t="shared" si="21"/>
        <v>169909.88000000003</v>
      </c>
      <c r="F160" s="14">
        <f t="shared" si="21"/>
        <v>19155354.88</v>
      </c>
      <c r="G160" s="14">
        <f t="shared" si="21"/>
        <v>17679510.48</v>
      </c>
      <c r="H160" s="14">
        <f t="shared" si="21"/>
        <v>17679510.48</v>
      </c>
      <c r="I160" s="14">
        <f t="shared" si="21"/>
        <v>1475844.4000000004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2016-12-20T19:53:14Z</cp:lastPrinted>
  <dcterms:created xsi:type="dcterms:W3CDTF">2016-10-11T20:25:15Z</dcterms:created>
  <dcterms:modified xsi:type="dcterms:W3CDTF">2020-01-23T20:18:25Z</dcterms:modified>
  <cp:category/>
  <cp:version/>
  <cp:contentType/>
  <cp:contentStatus/>
</cp:coreProperties>
</file>